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355" windowHeight="6915"/>
  </bookViews>
  <sheets>
    <sheet name="Confidence Interval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H21" i="2"/>
  <c r="H22" i="2"/>
  <c r="G23" i="2" l="1"/>
  <c r="C32" i="2" s="1"/>
  <c r="I32" i="2"/>
  <c r="G31" i="2"/>
  <c r="I27" i="2"/>
  <c r="G26" i="2"/>
  <c r="B32" i="2"/>
  <c r="B31" i="2"/>
  <c r="C15" i="2"/>
  <c r="F14" i="2" s="1"/>
  <c r="I15" i="2"/>
  <c r="B15" i="2"/>
  <c r="G14" i="2"/>
  <c r="B14" i="2"/>
  <c r="E23" i="2"/>
  <c r="B27" i="2"/>
  <c r="B26" i="2"/>
  <c r="G22" i="2"/>
  <c r="C27" i="2" s="1"/>
  <c r="G21" i="2"/>
  <c r="C26" i="2" s="1"/>
  <c r="C22" i="2"/>
  <c r="B9" i="2"/>
  <c r="B10" i="2"/>
  <c r="E6" i="2"/>
  <c r="G6" i="2"/>
  <c r="D26" i="2"/>
  <c r="D14" i="2"/>
  <c r="D9" i="2"/>
  <c r="D15" i="2"/>
  <c r="D31" i="2"/>
  <c r="D32" i="2"/>
  <c r="D27" i="2"/>
  <c r="C31" i="2" l="1"/>
  <c r="H31" i="2"/>
  <c r="J32" i="2"/>
  <c r="F31" i="2"/>
  <c r="H32" i="2"/>
  <c r="C14" i="2"/>
  <c r="J15" i="2"/>
  <c r="H14" i="2"/>
  <c r="H15" i="2"/>
  <c r="H26" i="2"/>
  <c r="J27" i="2"/>
  <c r="F26" i="2"/>
  <c r="H27" i="2"/>
  <c r="G9" i="2"/>
  <c r="D10" i="2"/>
  <c r="H33" i="2" l="1"/>
  <c r="H28" i="2"/>
  <c r="H16" i="2"/>
  <c r="I10" i="2"/>
  <c r="C5" i="2"/>
  <c r="C9" i="2" l="1"/>
  <c r="C10" i="2"/>
  <c r="H9" i="2" l="1"/>
  <c r="H10" i="2"/>
  <c r="F9" i="2"/>
  <c r="J10" i="2"/>
  <c r="H11" i="2" l="1"/>
</calcChain>
</file>

<file path=xl/sharedStrings.xml><?xml version="1.0" encoding="utf-8"?>
<sst xmlns="http://schemas.openxmlformats.org/spreadsheetml/2006/main" count="49" uniqueCount="23">
  <si>
    <t>confidence level</t>
  </si>
  <si>
    <t>Manual entry</t>
  </si>
  <si>
    <t>Overlap?</t>
  </si>
  <si>
    <t>Level of Significance</t>
  </si>
  <si>
    <t>Mean2</t>
  </si>
  <si>
    <t>Grp1 CI</t>
  </si>
  <si>
    <t>Grp2 CI</t>
  </si>
  <si>
    <t>Mean1</t>
  </si>
  <si>
    <t>Mean</t>
  </si>
  <si>
    <t>Group 1</t>
  </si>
  <si>
    <t>Group 2</t>
  </si>
  <si>
    <t>Std. Dev</t>
  </si>
  <si>
    <t>COMPARING CONFIDENCE INTERVALS OF SAMPLE MEANS</t>
  </si>
  <si>
    <t>COMPARING CONFIDENCE INTERVALS OF SAMPLE PROPORTIONS</t>
  </si>
  <si>
    <t>Note:  Groups 1 and 2 must be chosen so that Mean1 is less than Mean2.</t>
  </si>
  <si>
    <t>Note:  Groups 1 and 2 must be chosen so that Proportion1 is less than Proportion2.</t>
  </si>
  <si>
    <t>P</t>
  </si>
  <si>
    <t>Samples</t>
  </si>
  <si>
    <t>Size</t>
  </si>
  <si>
    <t>Using Individual Sample Standard Deviations</t>
  </si>
  <si>
    <t>Using Pooled Sample Standard Deviation</t>
  </si>
  <si>
    <t>Excel 2010</t>
  </si>
  <si>
    <t>Pooled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</si>
</sst>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166" fontId="0" fillId="0" borderId="3" xfId="0" applyNumberFormat="1" applyBorder="1"/>
    <xf numFmtId="166" fontId="0" fillId="0" borderId="4" xfId="0" applyNumberFormat="1" applyBorder="1"/>
    <xf numFmtId="166" fontId="0" fillId="0" borderId="6" xfId="0" applyNumberFormat="1" applyBorder="1"/>
    <xf numFmtId="2" fontId="0" fillId="2" borderId="0" xfId="0" quotePrefix="1" applyNumberFormat="1" applyFill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164" fontId="0" fillId="2" borderId="1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2" fillId="0" borderId="0" xfId="0" applyFont="1"/>
    <xf numFmtId="2" fontId="0" fillId="2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3" zoomScaleNormal="100" workbookViewId="0">
      <selection activeCell="J23" sqref="J23"/>
    </sheetView>
  </sheetViews>
  <sheetFormatPr defaultRowHeight="15" x14ac:dyDescent="0.25"/>
  <cols>
    <col min="1" max="1" width="3.28515625" customWidth="1"/>
    <col min="2" max="2" width="21.5703125" customWidth="1"/>
    <col min="3" max="3" width="7" customWidth="1"/>
    <col min="4" max="4" width="28.140625" customWidth="1"/>
    <col min="5" max="5" width="9.140625" customWidth="1"/>
    <col min="10" max="10" width="13.140625" customWidth="1"/>
    <col min="11" max="11" width="2.85546875" customWidth="1"/>
  </cols>
  <sheetData>
    <row r="1" spans="1:11" ht="15.75" x14ac:dyDescent="0.25">
      <c r="A1" s="27" t="s">
        <v>12</v>
      </c>
      <c r="B1" s="2"/>
      <c r="C1" s="6"/>
      <c r="F1" s="2"/>
      <c r="J1" s="1" t="s">
        <v>21</v>
      </c>
    </row>
    <row r="2" spans="1:11" x14ac:dyDescent="0.25">
      <c r="B2" s="2"/>
      <c r="C2" t="s">
        <v>14</v>
      </c>
      <c r="F2" s="2"/>
      <c r="K2" s="2">
        <v>2</v>
      </c>
    </row>
    <row r="3" spans="1:11" ht="15.75" thickBot="1" x14ac:dyDescent="0.3">
      <c r="B3" s="3" t="s">
        <v>1</v>
      </c>
      <c r="D3" s="1" t="s">
        <v>17</v>
      </c>
      <c r="E3" s="2" t="s">
        <v>8</v>
      </c>
      <c r="F3" s="2" t="s">
        <v>11</v>
      </c>
      <c r="G3" s="2" t="s">
        <v>18</v>
      </c>
      <c r="K3" s="2">
        <v>3</v>
      </c>
    </row>
    <row r="4" spans="1:11" ht="15.75" thickBot="1" x14ac:dyDescent="0.3">
      <c r="B4" s="1" t="s">
        <v>0</v>
      </c>
      <c r="C4" s="5">
        <v>95</v>
      </c>
      <c r="D4" s="1" t="s">
        <v>9</v>
      </c>
      <c r="E4" s="5">
        <v>100</v>
      </c>
      <c r="F4" s="5">
        <v>7</v>
      </c>
      <c r="G4" s="5">
        <v>20</v>
      </c>
      <c r="K4" s="2">
        <v>4</v>
      </c>
    </row>
    <row r="5" spans="1:11" ht="15.75" thickBot="1" x14ac:dyDescent="0.3">
      <c r="B5" t="s">
        <v>3</v>
      </c>
      <c r="C5" s="21">
        <f>1-C4/100</f>
        <v>5.0000000000000044E-2</v>
      </c>
      <c r="D5" s="1" t="s">
        <v>10</v>
      </c>
      <c r="E5" s="5">
        <v>108</v>
      </c>
      <c r="F5" s="5">
        <v>8</v>
      </c>
      <c r="G5" s="5">
        <v>16</v>
      </c>
      <c r="K5" s="2">
        <v>5</v>
      </c>
    </row>
    <row r="6" spans="1:11" x14ac:dyDescent="0.25">
      <c r="D6" s="29" t="s">
        <v>22</v>
      </c>
      <c r="E6" s="2" t="str">
        <f>IF(E5&lt;=E4,"Error", "" )</f>
        <v/>
      </c>
      <c r="F6" s="28">
        <f>SQRT(((G4-1)*F4^2+(G5-1)*F5^2)/(G4+G5-2))</f>
        <v>7.4577239865004072</v>
      </c>
      <c r="G6" t="str">
        <f ca="1">_xlfn.FORMULATEXT(F6)</f>
        <v>=SQRT(((G4-1)*F4^2+(G5-1)*F5^2)/(G4+G5-2))</v>
      </c>
      <c r="K6" s="2">
        <v>6</v>
      </c>
    </row>
    <row r="7" spans="1:11" x14ac:dyDescent="0.25">
      <c r="K7" s="2">
        <v>7</v>
      </c>
    </row>
    <row r="8" spans="1:11" ht="15.75" thickBot="1" x14ac:dyDescent="0.3">
      <c r="B8" s="3" t="s">
        <v>19</v>
      </c>
      <c r="G8" s="2" t="s">
        <v>7</v>
      </c>
      <c r="H8" s="2" t="s">
        <v>2</v>
      </c>
      <c r="I8" s="2" t="s">
        <v>4</v>
      </c>
      <c r="K8" s="2">
        <v>8</v>
      </c>
    </row>
    <row r="9" spans="1:11" x14ac:dyDescent="0.25">
      <c r="A9" s="2"/>
      <c r="B9" s="1" t="str">
        <f>$C$4&amp;"% margin of error"</f>
        <v>95% margin of error</v>
      </c>
      <c r="C9" s="15">
        <f>_xlfn.CONFIDENCE.T(C$5,F4,G4)</f>
        <v>3.2761008449394375</v>
      </c>
      <c r="D9" t="str">
        <f ca="1">_xlfn.FORMULATEXT(C9)</f>
        <v>=CONFIDENCE.T(C$5,F4,G4)</v>
      </c>
      <c r="E9" s="7" t="s">
        <v>5</v>
      </c>
      <c r="F9" s="16">
        <f>G9-C10</f>
        <v>95.73710090888045</v>
      </c>
      <c r="G9" s="17">
        <f>E$4</f>
        <v>100</v>
      </c>
      <c r="H9" s="16">
        <f>G9+C10</f>
        <v>104.26289909111955</v>
      </c>
      <c r="I9" s="8"/>
      <c r="J9" s="9"/>
      <c r="K9" s="2">
        <v>9</v>
      </c>
    </row>
    <row r="10" spans="1:11" ht="15.75" thickBot="1" x14ac:dyDescent="0.3">
      <c r="A10" s="4"/>
      <c r="B10" s="1" t="str">
        <f>$C$4&amp;"% margin of error"</f>
        <v>95% margin of error</v>
      </c>
      <c r="C10" s="15">
        <f>_xlfn.CONFIDENCE.T(C$5,F5,G5)</f>
        <v>4.2628990911195483</v>
      </c>
      <c r="D10" t="str">
        <f ca="1">_xlfn.FORMULATEXT(C10)</f>
        <v>=CONFIDENCE.T(C$5,F5,G5)</v>
      </c>
      <c r="E10" s="10" t="s">
        <v>6</v>
      </c>
      <c r="F10" s="11"/>
      <c r="G10" s="11"/>
      <c r="H10" s="18">
        <f>I10-C10</f>
        <v>103.73710090888045</v>
      </c>
      <c r="I10" s="19">
        <f>E$5</f>
        <v>108</v>
      </c>
      <c r="J10" s="20">
        <f>I10+C10</f>
        <v>112.26289909111955</v>
      </c>
      <c r="K10" s="2">
        <v>10</v>
      </c>
    </row>
    <row r="11" spans="1:11" x14ac:dyDescent="0.25">
      <c r="A11" s="4"/>
      <c r="B11" s="1"/>
      <c r="C11" s="1"/>
      <c r="D11" s="1"/>
      <c r="E11" s="1"/>
      <c r="F11" s="1"/>
      <c r="G11" s="1"/>
      <c r="H11" t="str">
        <f>IF(H10&lt;=H9,"Overlap","")</f>
        <v>Overlap</v>
      </c>
      <c r="I11" s="1"/>
      <c r="J11" s="1"/>
      <c r="K11" s="2">
        <v>11</v>
      </c>
    </row>
    <row r="12" spans="1:11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2">
        <v>12</v>
      </c>
    </row>
    <row r="13" spans="1:11" ht="15.75" thickBot="1" x14ac:dyDescent="0.3">
      <c r="B13" s="3" t="s">
        <v>20</v>
      </c>
      <c r="G13" s="2" t="s">
        <v>7</v>
      </c>
      <c r="H13" s="2" t="s">
        <v>2</v>
      </c>
      <c r="I13" s="2" t="s">
        <v>4</v>
      </c>
      <c r="K13" s="2">
        <v>13</v>
      </c>
    </row>
    <row r="14" spans="1:11" x14ac:dyDescent="0.25">
      <c r="A14" s="2"/>
      <c r="B14" s="1" t="str">
        <f>$C$4&amp;"% margin of error"</f>
        <v>95% margin of error</v>
      </c>
      <c r="C14" s="15">
        <f>_xlfn.CONFIDENCE.T(C$5,F$6,G4)</f>
        <v>3.4903222647855849</v>
      </c>
      <c r="D14" t="str">
        <f ca="1">_xlfn.FORMULATEXT(C14)</f>
        <v>=CONFIDENCE.T(C$5,F$6,G4)</v>
      </c>
      <c r="E14" s="7" t="s">
        <v>5</v>
      </c>
      <c r="F14" s="16">
        <f>G14-C15</f>
        <v>96.026059399515873</v>
      </c>
      <c r="G14" s="17">
        <f>E$4</f>
        <v>100</v>
      </c>
      <c r="H14" s="16">
        <f>G14+C15</f>
        <v>103.97394060048413</v>
      </c>
      <c r="I14" s="8"/>
      <c r="J14" s="9"/>
      <c r="K14" s="2">
        <v>14</v>
      </c>
    </row>
    <row r="15" spans="1:11" ht="15.75" thickBot="1" x14ac:dyDescent="0.3">
      <c r="A15" s="4"/>
      <c r="B15" s="1" t="str">
        <f>$C$4&amp;"% margin of error"</f>
        <v>95% margin of error</v>
      </c>
      <c r="C15" s="15">
        <f>_xlfn.CONFIDENCE.T(C$5,F$6,G5)</f>
        <v>3.9739406004841302</v>
      </c>
      <c r="D15" t="str">
        <f ca="1">_xlfn.FORMULATEXT(C15)</f>
        <v>=CONFIDENCE.T(C$5,F$6,G5)</v>
      </c>
      <c r="E15" s="10" t="s">
        <v>6</v>
      </c>
      <c r="F15" s="11"/>
      <c r="G15" s="11"/>
      <c r="H15" s="18">
        <f>I15-C15</f>
        <v>104.02605939951587</v>
      </c>
      <c r="I15" s="19">
        <f>E$5</f>
        <v>108</v>
      </c>
      <c r="J15" s="20">
        <f>I15+C15</f>
        <v>111.97394060048413</v>
      </c>
      <c r="K15" s="2">
        <v>15</v>
      </c>
    </row>
    <row r="16" spans="1:11" x14ac:dyDescent="0.25">
      <c r="A16" s="4"/>
      <c r="B16" s="1"/>
      <c r="C16" s="1"/>
      <c r="D16" s="1"/>
      <c r="E16" s="1"/>
      <c r="F16" s="1"/>
      <c r="G16" s="1"/>
      <c r="H16" t="str">
        <f>IF(H15&lt;=H14,"Overlap","")</f>
        <v/>
      </c>
      <c r="I16" s="1"/>
      <c r="J16" s="1"/>
      <c r="K16" s="2">
        <v>16</v>
      </c>
    </row>
    <row r="17" spans="1:1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">
        <v>17</v>
      </c>
    </row>
    <row r="18" spans="1:11" ht="15.75" x14ac:dyDescent="0.25">
      <c r="A18" s="27" t="s">
        <v>13</v>
      </c>
      <c r="K18" s="2">
        <v>18</v>
      </c>
    </row>
    <row r="19" spans="1:11" x14ac:dyDescent="0.25">
      <c r="A19" s="3"/>
      <c r="B19" s="2"/>
      <c r="C19" t="s">
        <v>15</v>
      </c>
      <c r="F19" s="2"/>
      <c r="K19" s="2">
        <v>19</v>
      </c>
    </row>
    <row r="20" spans="1:11" ht="15.75" thickBot="1" x14ac:dyDescent="0.3">
      <c r="A20" s="3"/>
      <c r="B20" s="3" t="s">
        <v>1</v>
      </c>
      <c r="D20" s="1" t="s">
        <v>17</v>
      </c>
      <c r="E20" s="2" t="s">
        <v>16</v>
      </c>
      <c r="F20" t="s">
        <v>18</v>
      </c>
      <c r="G20" s="2" t="s">
        <v>11</v>
      </c>
      <c r="K20" s="2">
        <v>20</v>
      </c>
    </row>
    <row r="21" spans="1:11" ht="15.75" thickBot="1" x14ac:dyDescent="0.3">
      <c r="A21" s="3"/>
      <c r="B21" s="1" t="s">
        <v>0</v>
      </c>
      <c r="C21" s="5">
        <v>95</v>
      </c>
      <c r="D21" s="1" t="s">
        <v>9</v>
      </c>
      <c r="E21" s="5">
        <v>0.1</v>
      </c>
      <c r="F21" s="5">
        <v>15</v>
      </c>
      <c r="G21" s="23">
        <f>SQRT(E21*(1-E21))</f>
        <v>0.30000000000000004</v>
      </c>
      <c r="H21" t="str">
        <f t="shared" ref="H21:H22" ca="1" si="0">_xlfn.FORMULATEXT(G21)</f>
        <v>=SQRT(E21*(1-E21))</v>
      </c>
      <c r="K21" s="2">
        <v>21</v>
      </c>
    </row>
    <row r="22" spans="1:11" ht="15.75" thickBot="1" x14ac:dyDescent="0.3">
      <c r="A22" s="3"/>
      <c r="B22" t="s">
        <v>3</v>
      </c>
      <c r="C22" s="21">
        <f>1-C21/100</f>
        <v>5.0000000000000044E-2</v>
      </c>
      <c r="D22" s="1" t="s">
        <v>10</v>
      </c>
      <c r="E22" s="5">
        <v>0.4</v>
      </c>
      <c r="F22" s="5">
        <v>40</v>
      </c>
      <c r="G22" s="23">
        <f>SQRT(E22*(1-E22))</f>
        <v>0.4898979485566356</v>
      </c>
      <c r="H22" t="str">
        <f t="shared" ca="1" si="0"/>
        <v>=SQRT(E22*(1-E22))</v>
      </c>
      <c r="K22" s="2">
        <v>22</v>
      </c>
    </row>
    <row r="23" spans="1:11" x14ac:dyDescent="0.25">
      <c r="D23" s="29" t="s">
        <v>22</v>
      </c>
      <c r="E23" s="2" t="str">
        <f>IF(E22&lt;=E21,"Error", "" )</f>
        <v/>
      </c>
      <c r="G23" s="30">
        <f>SQRT(((F21-1)*G21^2+(F22-1)*G22^2)/(F21+F22-2))</f>
        <v>0.44763529629662363</v>
      </c>
      <c r="K23" s="2">
        <v>23</v>
      </c>
    </row>
    <row r="24" spans="1:11" x14ac:dyDescent="0.25">
      <c r="K24" s="2">
        <v>24</v>
      </c>
    </row>
    <row r="25" spans="1:11" ht="15.75" thickBot="1" x14ac:dyDescent="0.3">
      <c r="B25" s="3" t="s">
        <v>19</v>
      </c>
      <c r="G25" s="2" t="s">
        <v>7</v>
      </c>
      <c r="H25" s="2" t="s">
        <v>2</v>
      </c>
      <c r="I25" s="2" t="s">
        <v>4</v>
      </c>
      <c r="K25" s="2">
        <v>25</v>
      </c>
    </row>
    <row r="26" spans="1:11" x14ac:dyDescent="0.25">
      <c r="A26" s="2"/>
      <c r="B26" s="1" t="str">
        <f>$C$4&amp;"% margin of error"</f>
        <v>95% margin of error</v>
      </c>
      <c r="C26" s="15">
        <f>_xlfn.CONFIDENCE.T(C$5,G21,F21)</f>
        <v>0.16613446246946037</v>
      </c>
      <c r="D26" t="str">
        <f ca="1">_xlfn.FORMULATEXT(C26)</f>
        <v>=CONFIDENCE.T(C$5,G21,F21)</v>
      </c>
      <c r="E26" s="7" t="s">
        <v>5</v>
      </c>
      <c r="F26" s="24">
        <f>G26-C27</f>
        <v>-5.6676964956546533E-2</v>
      </c>
      <c r="G26" s="24">
        <f>E$21</f>
        <v>0.1</v>
      </c>
      <c r="H26" s="24">
        <f>G26+C27</f>
        <v>0.25667696495654657</v>
      </c>
      <c r="I26" s="12"/>
      <c r="J26" s="13"/>
      <c r="K26" s="2">
        <v>26</v>
      </c>
    </row>
    <row r="27" spans="1:11" ht="15.75" thickBot="1" x14ac:dyDescent="0.3">
      <c r="A27" s="4"/>
      <c r="B27" s="1" t="str">
        <f>$C$4&amp;"% margin of error"</f>
        <v>95% margin of error</v>
      </c>
      <c r="C27" s="15">
        <f>_xlfn.CONFIDENCE.T(C$5,G22,F22)</f>
        <v>0.15667696495654654</v>
      </c>
      <c r="D27" t="str">
        <f ca="1">_xlfn.FORMULATEXT(C27)</f>
        <v>=CONFIDENCE.T(C$5,G22,F22)</v>
      </c>
      <c r="E27" s="10" t="s">
        <v>6</v>
      </c>
      <c r="F27" s="14"/>
      <c r="G27" s="14"/>
      <c r="H27" s="25">
        <f>I27-C27</f>
        <v>0.24332303504345348</v>
      </c>
      <c r="I27" s="25">
        <f>E$22</f>
        <v>0.4</v>
      </c>
      <c r="J27" s="26">
        <f>I27+C27</f>
        <v>0.55667696495654662</v>
      </c>
      <c r="K27" s="2">
        <v>27</v>
      </c>
    </row>
    <row r="28" spans="1:11" x14ac:dyDescent="0.25">
      <c r="H28" t="str">
        <f>IF(H27&lt;=H26,"Overlap","")</f>
        <v>Overlap</v>
      </c>
      <c r="K28" s="2">
        <v>28</v>
      </c>
    </row>
    <row r="29" spans="1:11" x14ac:dyDescent="0.25">
      <c r="K29" s="2">
        <v>29</v>
      </c>
    </row>
    <row r="30" spans="1:11" ht="15.75" thickBot="1" x14ac:dyDescent="0.3">
      <c r="B30" s="3" t="s">
        <v>20</v>
      </c>
      <c r="G30" s="2" t="s">
        <v>7</v>
      </c>
      <c r="H30" s="2" t="s">
        <v>2</v>
      </c>
      <c r="I30" s="2" t="s">
        <v>4</v>
      </c>
      <c r="K30" s="2">
        <v>30</v>
      </c>
    </row>
    <row r="31" spans="1:11" x14ac:dyDescent="0.25">
      <c r="A31" s="2"/>
      <c r="B31" s="1" t="str">
        <f>$C$4&amp;"% margin of error"</f>
        <v>95% margin of error</v>
      </c>
      <c r="C31" s="15">
        <f>_xlfn.CONFIDENCE.T(C$5,G$23,F21)</f>
        <v>0.24789216444199058</v>
      </c>
      <c r="D31" t="str">
        <f ca="1">_xlfn.FORMULATEXT(C31)</f>
        <v>=CONFIDENCE.T(C$5,G$23,F21)</v>
      </c>
      <c r="E31" s="7" t="s">
        <v>5</v>
      </c>
      <c r="F31" s="24">
        <f>G31-C32</f>
        <v>-4.3160713037914328E-2</v>
      </c>
      <c r="G31" s="24">
        <f>E$21</f>
        <v>0.1</v>
      </c>
      <c r="H31" s="24">
        <f>G31+C32</f>
        <v>0.24316071303791434</v>
      </c>
      <c r="I31" s="12"/>
      <c r="J31" s="13"/>
      <c r="K31" s="2">
        <v>31</v>
      </c>
    </row>
    <row r="32" spans="1:11" ht="15.75" thickBot="1" x14ac:dyDescent="0.3">
      <c r="A32" s="4"/>
      <c r="B32" s="1" t="str">
        <f>$C$4&amp;"% margin of error"</f>
        <v>95% margin of error</v>
      </c>
      <c r="C32" s="15">
        <f>_xlfn.CONFIDENCE.T(C$5,G$23,F22)</f>
        <v>0.14316071303791433</v>
      </c>
      <c r="D32" t="str">
        <f ca="1">_xlfn.FORMULATEXT(C32)</f>
        <v>=CONFIDENCE.T(C$5,G$23,F22)</v>
      </c>
      <c r="E32" s="10" t="s">
        <v>6</v>
      </c>
      <c r="F32" s="14"/>
      <c r="G32" s="14"/>
      <c r="H32" s="25">
        <f>I32-C32</f>
        <v>0.25683928696208569</v>
      </c>
      <c r="I32" s="25">
        <f>E$22</f>
        <v>0.4</v>
      </c>
      <c r="J32" s="26">
        <f>I32+C32</f>
        <v>0.54316071303791436</v>
      </c>
      <c r="K32" s="2">
        <v>32</v>
      </c>
    </row>
    <row r="33" spans="8:8" x14ac:dyDescent="0.25">
      <c r="H33" t="str">
        <f>IF(H32&lt;=H31,"Overlap","")</f>
        <v/>
      </c>
    </row>
  </sheetData>
  <pageMargins left="0.7" right="0.7" top="0.75" bottom="0.75" header="0.3" footer="0.3"/>
  <pageSetup orientation="landscape" r:id="rId1"/>
  <headerFooter>
    <oddHeader>&amp;L11/10/2013&amp;CComparing Confidence Intervals
Two Independent Samples&amp;RV0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Confidence Intervals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A Schield</dc:creator>
  <cp:lastModifiedBy>Milo A Schield</cp:lastModifiedBy>
  <cp:lastPrinted>2013-11-09T02:35:19Z</cp:lastPrinted>
  <dcterms:created xsi:type="dcterms:W3CDTF">2013-11-09T00:09:16Z</dcterms:created>
  <dcterms:modified xsi:type="dcterms:W3CDTF">2013-11-10T17:31:27Z</dcterms:modified>
</cp:coreProperties>
</file>